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 filterPrivacy="1"/>
  <xr:revisionPtr revIDLastSave="71" documentId="13_ncr:11_{9E9A12C9-B1B6-461F-B45B-FCBAA0A182B0}" xr6:coauthVersionLast="47" xr6:coauthVersionMax="47" xr10:uidLastSave="{04F6E181-93A3-4D81-BCB1-E73E422752D4}"/>
  <bookViews>
    <workbookView xWindow="-120" yWindow="-120" windowWidth="29040" windowHeight="15720" xr2:uid="{00000000-000D-0000-FFFF-FFFF00000000}"/>
  </bookViews>
  <sheets>
    <sheet name="Payroll Conversion" sheetId="1" r:id="rId1"/>
  </sheets>
  <definedNames>
    <definedName name="CalendarYear">'Payroll Conversion'!$B$12</definedName>
    <definedName name="JunSun1">DATE(CalendarYear,6,1)-WEEKDAY(DATE(CalendarYear,6,1))</definedName>
    <definedName name="Range_Dates">'Payroll Conversion'!$D$4:$J$4,'Payroll Conversion'!$D$6:$J$6,'Payroll Conversion'!$D$8:$J$8,'Payroll Conversion'!$D$10:$J$10,'Payroll Conversion'!$D$12:$J$12,'Payroll Conversion'!$D$14:$J$14,'Payroll Conversion'!$D$16:$J$16,'Payroll Conversion'!$D$18:$J$18,'Payroll Conversion'!$D$20:$J$20,'Payroll Conversion'!$D$22:$J$22,'Payroll Conversion'!$D$24:$J$24,'Payroll Conversion'!$D$26:$J$26,'Payroll Conversion'!$D$30:$J$30,'Payroll Conversion'!$D$32:$J$32,'Payroll Conversion'!$D$34:$J$34,'Payroll Conversion'!$D$36:$J$36,'Payroll Conversion'!$D$38:$J$38,'Payroll Conversion'!$D$40:$J$40</definedName>
    <definedName name="Range_Notes">'Payroll Conversion'!$D$5:$J$5,'Payroll Conversion'!$D$7:$J$7,'Payroll Conversion'!$D$9:$J$9,'Payroll Conversion'!$D$11:$J$11,'Payroll Conversion'!$D$13:$J$13,'Payroll Conversion'!$D$15:$J$15,'Payroll Conversion'!$D$17:$J$17,'Payroll Conversion'!$D$19:$J$19,'Payroll Conversion'!$D$21:$J$21,'Payroll Conversion'!$D$23:$J$23,'Payroll Conversion'!$D$25:$J$25,'Payroll Conversion'!$D$27:$J$27,'Payroll Conversion'!$D$29:$J$29,'Payroll Conversion'!$D$31:$J$31,'Payroll Conversion'!$D$33:$J$33,'Payroll Conversion'!$D$35:$J$35,'Payroll Conversion'!$D$37:$J$37,'Payroll Conversion'!$D$39:$J$39,'Payroll Conversion'!$D$41:$J$41</definedName>
    <definedName name="Rows_Dates">'Payroll Conversion'!$4:$4,'Payroll Conversion'!$6:$6,'Payroll Conversion'!$8:$8,'Payroll Conversion'!$10:$10,'Payroll Conversion'!$12:$12,'Payroll Conversion'!$14:$14,'Payroll Conversion'!$16:$16,'Payroll Conversion'!$18:$18,'Payroll Conversion'!$20:$20,'Payroll Conversion'!$22:$22,'Payroll Conversion'!$24:$24,'Payroll Conversion'!$26:$26,'Payroll Conversion'!$28:$28,'Payroll Conversion'!$30:$30,'Payroll Conversion'!$32:$32,'Payroll Conversion'!$34:$34,'Payroll Conversion'!$36:$36,'Payroll Conversion'!$38:$38,'Payroll Conversion'!$40:$40</definedName>
    <definedName name="Rows_Notes">'Payroll Conversion'!$41:$41,'Payroll Conversion'!$39:$39,'Payroll Conversion'!$37:$37,'Payroll Conversion'!$35:$35,'Payroll Conversion'!$33:$33,'Payroll Conversion'!$31:$31,'Payroll Conversion'!$29:$29,'Payroll Conversion'!$27:$27,'Payroll Conversion'!$25:$25,'Payroll Conversion'!$23:$23,'Payroll Conversion'!$21:$21,'Payroll Conversion'!$19:$19,'Payroll Conversion'!$17:$17,'Payroll Conversion'!$15:$15,'Payroll Conversion'!$13:$13,'Payroll Conversion'!$11:$11,'Payroll Conversion'!$9:$9,'Payroll Conversion'!$7:$7,'Payroll Conversion'!$5:$5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 s="1"/>
  <c r="H40" i="1" s="1"/>
  <c r="I40" i="1" s="1"/>
  <c r="J40" i="1" s="1"/>
  <c r="J4" i="1"/>
  <c r="D6" i="1" s="1"/>
  <c r="I4" i="1"/>
  <c r="H4" i="1"/>
  <c r="G4" i="1"/>
  <c r="F4" i="1"/>
  <c r="E4" i="1"/>
  <c r="D4" i="1"/>
  <c r="E6" i="1" l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s="1"/>
  <c r="E10" i="1" l="1"/>
  <c r="F10" i="1" s="1"/>
  <c r="G10" i="1" s="1"/>
  <c r="H10" i="1" s="1"/>
  <c r="I10" i="1" s="1"/>
  <c r="J10" i="1" s="1"/>
  <c r="D12" i="1" l="1"/>
  <c r="E12" i="1" s="1"/>
  <c r="F12" i="1" s="1"/>
  <c r="G12" i="1" s="1"/>
  <c r="H12" i="1" s="1"/>
  <c r="I12" i="1" s="1"/>
  <c r="J12" i="1" s="1"/>
  <c r="C12" i="1" s="1"/>
  <c r="C15" i="1" s="1"/>
  <c r="D14" i="1"/>
  <c r="E14" i="1" l="1"/>
  <c r="F14" i="1" s="1"/>
  <c r="G14" i="1" s="1"/>
  <c r="H14" i="1" s="1"/>
  <c r="I14" i="1" s="1"/>
  <c r="J14" i="1" s="1"/>
  <c r="D16" i="1" s="1"/>
  <c r="E16" i="1" l="1"/>
  <c r="F16" i="1" s="1"/>
  <c r="G16" i="1" s="1"/>
  <c r="H16" i="1" s="1"/>
  <c r="I16" i="1" s="1"/>
  <c r="J16" i="1" s="1"/>
  <c r="D18" i="1" s="1"/>
  <c r="E18" i="1" l="1"/>
  <c r="F18" i="1" s="1"/>
  <c r="G18" i="1" s="1"/>
  <c r="H18" i="1" s="1"/>
  <c r="I18" i="1" s="1"/>
  <c r="J18" i="1" s="1"/>
  <c r="D20" i="1" s="1"/>
  <c r="E20" i="1" l="1"/>
  <c r="F20" i="1" s="1"/>
  <c r="G20" i="1" s="1"/>
  <c r="H20" i="1" s="1"/>
  <c r="I20" i="1" s="1"/>
  <c r="J20" i="1" s="1"/>
  <c r="C20" i="1" s="1"/>
  <c r="C22" i="1" s="1"/>
  <c r="D22" i="1" l="1"/>
  <c r="E22" i="1" s="1"/>
  <c r="F22" i="1" s="1"/>
  <c r="G22" i="1" s="1"/>
  <c r="H22" i="1" s="1"/>
  <c r="I22" i="1" s="1"/>
  <c r="J22" i="1" s="1"/>
  <c r="D24" i="1" s="1"/>
  <c r="E24" i="1" l="1"/>
  <c r="F24" i="1" s="1"/>
  <c r="G24" i="1" s="1"/>
  <c r="H24" i="1" s="1"/>
  <c r="I24" i="1" s="1"/>
  <c r="J24" i="1" s="1"/>
  <c r="D26" i="1" s="1"/>
  <c r="E26" i="1" l="1"/>
  <c r="F26" i="1" s="1"/>
  <c r="G26" i="1" s="1"/>
  <c r="H26" i="1" s="1"/>
  <c r="I26" i="1" s="1"/>
  <c r="J26" i="1" s="1"/>
  <c r="D28" i="1" s="1"/>
  <c r="E28" i="1" l="1"/>
  <c r="F28" i="1" s="1"/>
  <c r="G28" i="1" s="1"/>
  <c r="H28" i="1" s="1"/>
  <c r="I28" i="1" s="1"/>
  <c r="J28" i="1" s="1"/>
  <c r="D30" i="1" s="1"/>
  <c r="E30" i="1" s="1"/>
  <c r="F30" i="1" s="1"/>
  <c r="G30" i="1" s="1"/>
  <c r="H30" i="1" s="1"/>
  <c r="I30" i="1" s="1"/>
  <c r="J30" i="1" s="1"/>
  <c r="C30" i="1" s="1"/>
  <c r="C32" i="1" s="1"/>
  <c r="D32" i="1" l="1"/>
  <c r="E32" i="1" l="1"/>
  <c r="F32" i="1" s="1"/>
  <c r="G32" i="1" s="1"/>
  <c r="H32" i="1" s="1"/>
  <c r="I32" i="1" s="1"/>
  <c r="J32" i="1" s="1"/>
  <c r="D34" i="1" s="1"/>
  <c r="E34" i="1" l="1"/>
  <c r="F34" i="1" s="1"/>
  <c r="G34" i="1" s="1"/>
  <c r="H34" i="1" s="1"/>
  <c r="I34" i="1" s="1"/>
  <c r="J34" i="1" s="1"/>
  <c r="D36" i="1" s="1"/>
  <c r="E36" i="1" l="1"/>
  <c r="F36" i="1" s="1"/>
  <c r="G36" i="1" s="1"/>
  <c r="H36" i="1" s="1"/>
  <c r="I36" i="1" s="1"/>
  <c r="J36" i="1" s="1"/>
  <c r="D38" i="1" s="1"/>
  <c r="E38" i="1" s="1"/>
  <c r="F38" i="1" s="1"/>
  <c r="G38" i="1" s="1"/>
  <c r="H38" i="1" s="1"/>
  <c r="I38" i="1" s="1"/>
  <c r="J38" i="1" s="1"/>
  <c r="D40" i="1" s="1"/>
  <c r="E40" i="1" s="1"/>
</calcChain>
</file>

<file path=xl/sharedStrings.xml><?xml version="1.0" encoding="utf-8"?>
<sst xmlns="http://schemas.openxmlformats.org/spreadsheetml/2006/main" count="22" uniqueCount="22">
  <si>
    <t xml:space="preserve">     </t>
  </si>
  <si>
    <r>
      <rPr>
        <sz val="46"/>
        <color theme="5" tint="-0.499984740745262"/>
        <rFont val="Tw Cen MT Condensed"/>
        <family val="2"/>
      </rPr>
      <t>2024 PAYROLL CONVERSION</t>
    </r>
    <r>
      <rPr>
        <sz val="46"/>
        <color theme="1" tint="0.34998626667073579"/>
        <rFont val="Tw Cen MT Condensed"/>
        <family val="2"/>
      </rPr>
      <t xml:space="preserve"> CALENDAR</t>
    </r>
  </si>
  <si>
    <t>Sunday</t>
  </si>
  <si>
    <t>Monday</t>
  </si>
  <si>
    <t>Tuesday</t>
  </si>
  <si>
    <t>Wednesday</t>
  </si>
  <si>
    <t>Thursday</t>
  </si>
  <si>
    <t>Friday</t>
  </si>
  <si>
    <t>Saturday</t>
  </si>
  <si>
    <t>June</t>
  </si>
  <si>
    <t>Index</t>
  </si>
  <si>
    <t>Current monthly pay period</t>
  </si>
  <si>
    <t>Paycheck for June 1-June 30th pay period (last monthly check)</t>
  </si>
  <si>
    <t>New bi-weekly pay period</t>
  </si>
  <si>
    <t>Conversion to bi-weekly pay begins</t>
  </si>
  <si>
    <t>Paycheck for July 1-July 13 pay period</t>
  </si>
  <si>
    <t>Paycheck for July 14-July 27 pay period</t>
  </si>
  <si>
    <t>Paycheck for July 28-August 10 pay period</t>
  </si>
  <si>
    <t>Paycheck for August 11-August 24 pay perioid</t>
  </si>
  <si>
    <t>Paycheck for Aug 25-Sept 7 pay period</t>
  </si>
  <si>
    <t>Paycheck for Sept 8-Sept 21 pay period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</si>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</sst>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6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9"/>
      <color theme="1" tint="0.14999847407452621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26"/>
      <color theme="1" tint="0.14999847407452621"/>
      <name val="Franklin Gothic Book"/>
      <family val="2"/>
      <scheme val="minor"/>
    </font>
    <font>
      <sz val="50"/>
      <color theme="1" tint="0.34998626667073579"/>
      <name val="Tw Cen MT Condensed"/>
      <family val="2"/>
    </font>
    <font>
      <sz val="16"/>
      <color theme="1" tint="0.34998626667073579"/>
      <name val="Tw Cen MT Condensed"/>
      <family val="2"/>
      <scheme val="major"/>
    </font>
    <font>
      <sz val="11"/>
      <color theme="1" tint="0.34998626667073579"/>
      <name val="Tw Cen MT Condensed"/>
      <family val="2"/>
      <scheme val="major"/>
    </font>
    <font>
      <sz val="46"/>
      <color theme="1" tint="0.14999847407452621"/>
      <name val="Tw Cen MT Condensed"/>
      <family val="2"/>
    </font>
    <font>
      <sz val="46"/>
      <color theme="5" tint="-0.499984740745262"/>
      <name val="Tw Cen MT Condensed"/>
      <family val="2"/>
    </font>
    <font>
      <sz val="46"/>
      <color theme="1" tint="0.34998626667073579"/>
      <name val="Tw Cen MT Condensed"/>
      <family val="2"/>
    </font>
    <font>
      <sz val="11"/>
      <color theme="1" tint="4.9989318521683403E-2"/>
      <name val="Franklin Gothic Book"/>
      <family val="2"/>
      <scheme val="minor"/>
    </font>
    <font>
      <sz val="9"/>
      <color theme="1" tint="4.9989318521683403E-2"/>
      <name val="Franklin Gothic Book"/>
      <family val="2"/>
      <scheme val="minor"/>
    </font>
    <font>
      <b/>
      <u/>
      <sz val="11"/>
      <color theme="1" tint="0.14999847407452621"/>
      <name val="Franklin Gothic Book"/>
      <family val="2"/>
      <scheme val="minor"/>
    </font>
    <font>
      <b/>
      <sz val="11"/>
      <color rgb="FFFF0000"/>
      <name val="Franklin Gothic Book"/>
      <family val="2"/>
      <scheme val="minor"/>
    </font>
    <font>
      <b/>
      <sz val="11"/>
      <color rgb="FF00B0F0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 style="mediumDashDot">
        <color rgb="FF26B5B9"/>
      </top>
      <bottom/>
      <diagonal/>
    </border>
    <border>
      <left style="mediumDashDot">
        <color rgb="FF26B5B9"/>
      </left>
      <right/>
      <top style="mediumDashDot">
        <color rgb="FF26B5B9"/>
      </top>
      <bottom style="mediumDashDot">
        <color rgb="FF26B5B9"/>
      </bottom>
      <diagonal/>
    </border>
    <border>
      <left/>
      <right/>
      <top style="mediumDashDot">
        <color rgb="FF26B5B9"/>
      </top>
      <bottom style="mediumDashDot">
        <color rgb="FF26B5B9"/>
      </bottom>
      <diagonal/>
    </border>
    <border>
      <left/>
      <right style="mediumDashDot">
        <color rgb="FF26B5B9"/>
      </right>
      <top style="mediumDashDot">
        <color rgb="FF26B5B9"/>
      </top>
      <bottom style="mediumDashDot">
        <color rgb="FF26B5B9"/>
      </bottom>
      <diagonal/>
    </border>
    <border>
      <left/>
      <right/>
      <top/>
      <bottom style="medium">
        <color theme="0"/>
      </bottom>
      <diagonal/>
    </border>
    <border>
      <left style="mediumDashDot">
        <color theme="7" tint="-0.24994659260841701"/>
      </left>
      <right style="medium">
        <color theme="0"/>
      </right>
      <top style="mediumDashDot">
        <color rgb="FF26B5B9"/>
      </top>
      <bottom/>
      <diagonal/>
    </border>
    <border>
      <left style="medium">
        <color theme="0"/>
      </left>
      <right style="mediumDashDot">
        <color theme="7" tint="-0.24994659260841701"/>
      </right>
      <top style="mediumDashDot">
        <color rgb="FF26B5B9"/>
      </top>
      <bottom/>
      <diagonal/>
    </border>
    <border>
      <left style="mediumDashDot">
        <color theme="7" tint="-0.24994659260841701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DashDot">
        <color theme="7" tint="-0.24994659260841701"/>
      </right>
      <top/>
      <bottom style="medium">
        <color theme="0"/>
      </bottom>
      <diagonal/>
    </border>
    <border>
      <left style="mediumDashDot">
        <color theme="7" tint="-0.2499465926084170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DashDot">
        <color theme="7" tint="-0.24994659260841701"/>
      </right>
      <top style="medium">
        <color theme="0"/>
      </top>
      <bottom/>
      <diagonal/>
    </border>
    <border>
      <left style="mediumDashDot">
        <color theme="7" tint="-0.24994659260841701"/>
      </left>
      <right/>
      <top/>
      <bottom/>
      <diagonal/>
    </border>
    <border>
      <left style="mediumDashDot">
        <color theme="7" tint="-0.24994659260841701"/>
      </left>
      <right/>
      <top/>
      <bottom style="medium">
        <color theme="0"/>
      </bottom>
      <diagonal/>
    </border>
    <border>
      <left style="mediumDashDot">
        <color theme="7" tint="-0.24994659260841701"/>
      </left>
      <right/>
      <top style="medium">
        <color theme="0"/>
      </top>
      <bottom/>
      <diagonal/>
    </border>
    <border>
      <left/>
      <right style="mediumDashDot">
        <color theme="7" tint="-0.24994659260841701"/>
      </right>
      <top/>
      <bottom/>
      <diagonal/>
    </border>
    <border>
      <left/>
      <right style="mediumDashDot">
        <color theme="7" tint="-0.24994659260841701"/>
      </right>
      <top/>
      <bottom style="medium">
        <color theme="0"/>
      </bottom>
      <diagonal/>
    </border>
    <border>
      <left/>
      <right style="mediumDashDot">
        <color theme="7" tint="-0.24994659260841701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DashDot">
        <color theme="7" tint="-0.24994659260841701"/>
      </left>
      <right style="medium">
        <color theme="0"/>
      </right>
      <top/>
      <bottom/>
      <diagonal/>
    </border>
    <border>
      <left style="medium">
        <color theme="0"/>
      </left>
      <right style="mediumDashDot">
        <color theme="7" tint="-0.24994659260841701"/>
      </right>
      <top/>
      <bottom/>
      <diagonal/>
    </border>
    <border>
      <left style="thick">
        <color rgb="FFFF0000"/>
      </left>
      <right style="medium">
        <color theme="0"/>
      </right>
      <top style="thick">
        <color rgb="FFFF0000"/>
      </top>
      <bottom/>
      <diagonal/>
    </border>
    <border>
      <left style="medium">
        <color theme="0"/>
      </left>
      <right style="medium">
        <color theme="0"/>
      </right>
      <top style="thick">
        <color rgb="FFFF0000"/>
      </top>
      <bottom/>
      <diagonal/>
    </border>
    <border>
      <left style="medium">
        <color theme="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theme="0"/>
      </right>
      <top/>
      <bottom/>
      <diagonal/>
    </border>
    <border>
      <left style="medium">
        <color theme="0"/>
      </left>
      <right style="thick">
        <color rgb="FFFF0000"/>
      </right>
      <top/>
      <bottom/>
      <diagonal/>
    </border>
    <border>
      <left style="thick">
        <color rgb="FFFF000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rgb="FFFF0000"/>
      </right>
      <top style="medium">
        <color theme="0"/>
      </top>
      <bottom/>
      <diagonal/>
    </border>
    <border>
      <left style="thick">
        <color rgb="FFFF000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rgb="FFFF0000"/>
      </right>
      <top/>
      <bottom style="medium">
        <color theme="0"/>
      </bottom>
      <diagonal/>
    </border>
    <border>
      <left style="thick">
        <color rgb="FFFF0000"/>
      </left>
      <right style="medium">
        <color theme="0"/>
      </right>
      <top/>
      <bottom style="thick">
        <color rgb="FFFF0000"/>
      </bottom>
      <diagonal/>
    </border>
    <border>
      <left style="medium">
        <color theme="0"/>
      </left>
      <right style="medium">
        <color theme="0"/>
      </right>
      <top/>
      <bottom style="thick">
        <color rgb="FFFF0000"/>
      </bottom>
      <diagonal/>
    </border>
    <border>
      <left style="medium">
        <color theme="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 wrapText="1" inden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 inden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top" indent="1"/>
    </xf>
    <xf numFmtId="164" fontId="11" fillId="0" borderId="3" xfId="0" applyNumberFormat="1" applyFont="1" applyBorder="1" applyAlignment="1">
      <alignment horizontal="right" vertical="top" indent="1"/>
    </xf>
    <xf numFmtId="164" fontId="11" fillId="0" borderId="1" xfId="0" applyNumberFormat="1" applyFont="1" applyBorder="1" applyAlignment="1">
      <alignment horizontal="right" vertical="top" indent="1"/>
    </xf>
    <xf numFmtId="164" fontId="12" fillId="0" borderId="4" xfId="0" applyNumberFormat="1" applyFont="1" applyBorder="1" applyAlignment="1">
      <alignment horizontal="left" vertical="top" wrapText="1" indent="1"/>
    </xf>
    <xf numFmtId="164" fontId="12" fillId="0" borderId="5" xfId="0" applyNumberFormat="1" applyFont="1" applyBorder="1" applyAlignment="1">
      <alignment horizontal="left" vertical="top" wrapText="1" indent="1"/>
    </xf>
    <xf numFmtId="164" fontId="12" fillId="0" borderId="2" xfId="0" applyNumberFormat="1" applyFont="1" applyBorder="1" applyAlignment="1">
      <alignment horizontal="left" vertical="top" wrapText="1" indent="1"/>
    </xf>
    <xf numFmtId="0" fontId="6" fillId="0" borderId="0" xfId="0" applyFont="1" applyAlignment="1">
      <alignment horizontal="right" vertical="center" indent="1"/>
    </xf>
    <xf numFmtId="164" fontId="12" fillId="0" borderId="6" xfId="0" applyNumberFormat="1" applyFont="1" applyBorder="1" applyAlignment="1">
      <alignment horizontal="left" vertical="top" wrapText="1" indent="1"/>
    </xf>
    <xf numFmtId="164" fontId="11" fillId="0" borderId="5" xfId="0" applyNumberFormat="1" applyFont="1" applyBorder="1" applyAlignment="1">
      <alignment horizontal="right" vertical="top" indent="1"/>
    </xf>
    <xf numFmtId="164" fontId="11" fillId="0" borderId="9" xfId="0" applyNumberFormat="1" applyFont="1" applyBorder="1" applyAlignment="1">
      <alignment horizontal="right" vertical="top" indent="1"/>
    </xf>
    <xf numFmtId="164" fontId="11" fillId="2" borderId="1" xfId="0" applyNumberFormat="1" applyFont="1" applyFill="1" applyBorder="1" applyAlignment="1">
      <alignment horizontal="right" vertical="top" indent="1"/>
    </xf>
    <xf numFmtId="0" fontId="1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1"/>
    </xf>
    <xf numFmtId="0" fontId="1" fillId="3" borderId="10" xfId="0" applyFont="1" applyFill="1" applyBorder="1" applyAlignment="1">
      <alignment horizontal="right" vertical="top" inden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 vertical="top" inden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4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vertical="center" wrapText="1"/>
    </xf>
    <xf numFmtId="164" fontId="11" fillId="0" borderId="0" xfId="0" applyNumberFormat="1" applyFont="1" applyAlignment="1">
      <alignment horizontal="right" vertical="top" indent="1"/>
    </xf>
    <xf numFmtId="164" fontId="12" fillId="0" borderId="13" xfId="0" applyNumberFormat="1" applyFont="1" applyBorder="1" applyAlignment="1">
      <alignment horizontal="left" vertical="top" wrapText="1" indent="1"/>
    </xf>
    <xf numFmtId="164" fontId="12" fillId="0" borderId="0" xfId="0" applyNumberFormat="1" applyFont="1" applyAlignment="1">
      <alignment horizontal="left" vertical="top" wrapText="1" indent="1"/>
    </xf>
    <xf numFmtId="164" fontId="11" fillId="0" borderId="14" xfId="0" applyNumberFormat="1" applyFont="1" applyBorder="1" applyAlignment="1">
      <alignment horizontal="right" vertical="top" indent="1"/>
    </xf>
    <xf numFmtId="164" fontId="11" fillId="0" borderId="15" xfId="0" applyNumberFormat="1" applyFont="1" applyBorder="1" applyAlignment="1">
      <alignment horizontal="right" vertical="top" indent="1"/>
    </xf>
    <xf numFmtId="164" fontId="12" fillId="0" borderId="16" xfId="0" applyNumberFormat="1" applyFont="1" applyBorder="1" applyAlignment="1">
      <alignment horizontal="left" vertical="top" wrapText="1" indent="1"/>
    </xf>
    <xf numFmtId="164" fontId="12" fillId="0" borderId="17" xfId="0" applyNumberFormat="1" applyFont="1" applyBorder="1" applyAlignment="1">
      <alignment horizontal="left" vertical="top" wrapText="1" indent="1"/>
    </xf>
    <xf numFmtId="164" fontId="11" fillId="0" borderId="18" xfId="0" applyNumberFormat="1" applyFont="1" applyBorder="1" applyAlignment="1">
      <alignment horizontal="right" vertical="top" indent="1"/>
    </xf>
    <xf numFmtId="164" fontId="11" fillId="0" borderId="19" xfId="0" applyNumberFormat="1" applyFont="1" applyBorder="1" applyAlignment="1">
      <alignment horizontal="right" vertical="top" indent="1"/>
    </xf>
    <xf numFmtId="164" fontId="12" fillId="0" borderId="21" xfId="0" applyNumberFormat="1" applyFont="1" applyBorder="1" applyAlignment="1">
      <alignment horizontal="left" vertical="top" wrapText="1" indent="1"/>
    </xf>
    <xf numFmtId="164" fontId="11" fillId="0" borderId="22" xfId="0" applyNumberFormat="1" applyFont="1" applyBorder="1" applyAlignment="1">
      <alignment horizontal="right" vertical="top" indent="1"/>
    </xf>
    <xf numFmtId="164" fontId="12" fillId="0" borderId="20" xfId="0" applyNumberFormat="1" applyFont="1" applyBorder="1" applyAlignment="1">
      <alignment horizontal="left" vertical="top" wrapText="1" indent="1"/>
    </xf>
    <xf numFmtId="164" fontId="12" fillId="0" borderId="24" xfId="0" applyNumberFormat="1" applyFont="1" applyBorder="1" applyAlignment="1">
      <alignment horizontal="left" vertical="top" wrapText="1" indent="1"/>
    </xf>
    <xf numFmtId="164" fontId="11" fillId="0" borderId="25" xfId="0" applyNumberFormat="1" applyFont="1" applyBorder="1" applyAlignment="1">
      <alignment horizontal="right" vertical="top" indent="1"/>
    </xf>
    <xf numFmtId="164" fontId="11" fillId="0" borderId="23" xfId="0" applyNumberFormat="1" applyFont="1" applyBorder="1" applyAlignment="1">
      <alignment horizontal="right" vertical="top" indent="1"/>
    </xf>
    <xf numFmtId="164" fontId="12" fillId="0" borderId="26" xfId="0" applyNumberFormat="1" applyFont="1" applyBorder="1" applyAlignment="1">
      <alignment horizontal="left" vertical="top" wrapText="1" indent="1"/>
    </xf>
    <xf numFmtId="164" fontId="11" fillId="0" borderId="27" xfId="0" applyNumberFormat="1" applyFont="1" applyBorder="1" applyAlignment="1">
      <alignment horizontal="right" vertical="top" indent="1"/>
    </xf>
    <xf numFmtId="164" fontId="12" fillId="0" borderId="28" xfId="0" applyNumberFormat="1" applyFont="1" applyBorder="1" applyAlignment="1">
      <alignment horizontal="left" vertical="top" wrapText="1" indent="1"/>
    </xf>
    <xf numFmtId="164" fontId="11" fillId="2" borderId="27" xfId="0" applyNumberFormat="1" applyFont="1" applyFill="1" applyBorder="1" applyAlignment="1">
      <alignment horizontal="right" vertical="top" indent="1"/>
    </xf>
    <xf numFmtId="164" fontId="12" fillId="2" borderId="28" xfId="0" applyNumberFormat="1" applyFont="1" applyFill="1" applyBorder="1" applyAlignment="1">
      <alignment horizontal="left" vertical="top" wrapText="1" indent="1"/>
    </xf>
    <xf numFmtId="164" fontId="12" fillId="0" borderId="29" xfId="0" applyNumberFormat="1" applyFont="1" applyBorder="1" applyAlignment="1">
      <alignment horizontal="left" vertical="top" wrapText="1" indent="1"/>
    </xf>
    <xf numFmtId="164" fontId="12" fillId="0" borderId="30" xfId="0" applyNumberFormat="1" applyFont="1" applyBorder="1" applyAlignment="1">
      <alignment horizontal="left" vertical="top" wrapText="1" indent="1"/>
    </xf>
    <xf numFmtId="164" fontId="11" fillId="0" borderId="31" xfId="0" applyNumberFormat="1" applyFont="1" applyBorder="1" applyAlignment="1">
      <alignment horizontal="right" vertical="top" indent="1"/>
    </xf>
    <xf numFmtId="164" fontId="11" fillId="0" borderId="32" xfId="0" applyNumberFormat="1" applyFont="1" applyBorder="1" applyAlignment="1">
      <alignment horizontal="right" vertical="top" indent="1"/>
    </xf>
    <xf numFmtId="164" fontId="11" fillId="0" borderId="33" xfId="0" applyNumberFormat="1" applyFont="1" applyBorder="1" applyAlignment="1">
      <alignment horizontal="right" vertical="top" indent="1"/>
    </xf>
    <xf numFmtId="164" fontId="12" fillId="0" borderId="34" xfId="0" applyNumberFormat="1" applyFont="1" applyBorder="1" applyAlignment="1">
      <alignment horizontal="left" vertical="top" wrapText="1" indent="1"/>
    </xf>
    <xf numFmtId="164" fontId="12" fillId="0" borderId="35" xfId="0" applyNumberFormat="1" applyFont="1" applyBorder="1" applyAlignment="1">
      <alignment horizontal="left" vertical="top" wrapText="1" indent="1"/>
    </xf>
    <xf numFmtId="164" fontId="11" fillId="0" borderId="36" xfId="0" applyNumberFormat="1" applyFont="1" applyBorder="1" applyAlignment="1">
      <alignment horizontal="right" vertical="top" indent="1"/>
    </xf>
    <xf numFmtId="164" fontId="11" fillId="0" borderId="37" xfId="0" applyNumberFormat="1" applyFont="1" applyBorder="1" applyAlignment="1">
      <alignment horizontal="right" vertical="top" indent="1"/>
    </xf>
    <xf numFmtId="164" fontId="12" fillId="0" borderId="38" xfId="0" applyNumberFormat="1" applyFont="1" applyBorder="1" applyAlignment="1">
      <alignment horizontal="left" vertical="top" wrapText="1" indent="1"/>
    </xf>
    <xf numFmtId="164" fontId="12" fillId="0" borderId="39" xfId="0" applyNumberFormat="1" applyFont="1" applyBorder="1" applyAlignment="1">
      <alignment horizontal="left" vertical="top" wrapText="1" indent="1"/>
    </xf>
    <xf numFmtId="164" fontId="11" fillId="2" borderId="37" xfId="0" applyNumberFormat="1" applyFont="1" applyFill="1" applyBorder="1" applyAlignment="1">
      <alignment horizontal="right" vertical="top" indent="1"/>
    </xf>
    <xf numFmtId="164" fontId="12" fillId="0" borderId="40" xfId="0" applyNumberFormat="1" applyFont="1" applyBorder="1" applyAlignment="1">
      <alignment horizontal="left" vertical="top" wrapText="1" indent="1"/>
    </xf>
    <xf numFmtId="164" fontId="12" fillId="2" borderId="41" xfId="0" applyNumberFormat="1" applyFont="1" applyFill="1" applyBorder="1" applyAlignment="1">
      <alignment horizontal="left" vertical="top" wrapText="1" indent="1"/>
    </xf>
    <xf numFmtId="164" fontId="12" fillId="2" borderId="42" xfId="0" applyNumberFormat="1" applyFont="1" applyFill="1" applyBorder="1" applyAlignment="1">
      <alignment horizontal="left" vertical="top" wrapText="1" indent="1"/>
    </xf>
    <xf numFmtId="164" fontId="11" fillId="0" borderId="34" xfId="0" applyNumberFormat="1" applyFont="1" applyBorder="1" applyAlignment="1">
      <alignment horizontal="right" vertical="top" indent="1"/>
    </xf>
    <xf numFmtId="164" fontId="11" fillId="0" borderId="35" xfId="0" applyNumberFormat="1" applyFont="1" applyBorder="1" applyAlignment="1">
      <alignment horizontal="right" vertical="top" indent="1"/>
    </xf>
    <xf numFmtId="164" fontId="12" fillId="0" borderId="41" xfId="0" applyNumberFormat="1" applyFont="1" applyBorder="1" applyAlignment="1">
      <alignment horizontal="left" vertical="top" wrapText="1" indent="1"/>
    </xf>
    <xf numFmtId="164" fontId="12" fillId="0" borderId="42" xfId="0" applyNumberFormat="1" applyFont="1" applyBorder="1" applyAlignment="1">
      <alignment horizontal="left" vertical="top" wrapText="1" indent="1"/>
    </xf>
    <xf numFmtId="164" fontId="12" fillId="5" borderId="23" xfId="0" applyNumberFormat="1" applyFont="1" applyFill="1" applyBorder="1" applyAlignment="1">
      <alignment horizontal="left" vertical="top" wrapText="1" indent="1"/>
    </xf>
    <xf numFmtId="164" fontId="14" fillId="5" borderId="25" xfId="0" applyNumberFormat="1" applyFont="1" applyFill="1" applyBorder="1" applyAlignment="1">
      <alignment horizontal="right" vertical="top" indent="1"/>
    </xf>
    <xf numFmtId="164" fontId="14" fillId="0" borderId="4" xfId="0" applyNumberFormat="1" applyFont="1" applyBorder="1" applyAlignment="1">
      <alignment horizontal="right" vertical="top" indent="1"/>
    </xf>
    <xf numFmtId="164" fontId="15" fillId="0" borderId="37" xfId="0" applyNumberFormat="1" applyFont="1" applyBorder="1" applyAlignment="1">
      <alignment horizontal="right" vertical="top" indent="1"/>
    </xf>
    <xf numFmtId="164" fontId="14" fillId="0" borderId="6" xfId="0" applyNumberFormat="1" applyFont="1" applyBorder="1" applyAlignment="1">
      <alignment horizontal="right" vertical="top" indent="1"/>
    </xf>
    <xf numFmtId="164" fontId="14" fillId="0" borderId="27" xfId="0" applyNumberFormat="1" applyFont="1" applyBorder="1" applyAlignment="1">
      <alignment horizontal="right" vertical="top" inden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right" vertical="center" inden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8"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26B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B$12" max="2999" min="1900" page="10" val="2024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12</xdr:row>
      <xdr:rowOff>114300</xdr:rowOff>
    </xdr:from>
    <xdr:to>
      <xdr:col>1</xdr:col>
      <xdr:colOff>1803400</xdr:colOff>
      <xdr:row>12</xdr:row>
      <xdr:rowOff>419100</xdr:rowOff>
    </xdr:to>
    <xdr:sp macro="" textlink="">
      <xdr:nvSpPr>
        <xdr:cNvPr id="1025" name="Spinner" descr="Use the spinner button to change calendar year or change the year in cell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12</xdr:row>
          <xdr:rowOff>152400</xdr:rowOff>
        </xdr:from>
        <xdr:to>
          <xdr:col>1</xdr:col>
          <xdr:colOff>1733550</xdr:colOff>
          <xdr:row>13</xdr:row>
          <xdr:rowOff>0</xdr:rowOff>
        </xdr:to>
        <xdr:sp macro="" textlink="">
          <xdr:nvSpPr>
            <xdr:cNvPr id="2" name="Spinner" descr="Use the spinner button to change calendar year or change the year in cell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11</xdr:col>
      <xdr:colOff>19051</xdr:colOff>
      <xdr:row>8</xdr:row>
      <xdr:rowOff>228600</xdr:rowOff>
    </xdr:from>
    <xdr:to>
      <xdr:col>13</xdr:col>
      <xdr:colOff>742951</xdr:colOff>
      <xdr:row>8</xdr:row>
      <xdr:rowOff>476250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944226" y="3667125"/>
          <a:ext cx="2228850" cy="2476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13</xdr:row>
      <xdr:rowOff>66675</xdr:rowOff>
    </xdr:from>
    <xdr:to>
      <xdr:col>14</xdr:col>
      <xdr:colOff>133350</xdr:colOff>
      <xdr:row>16</xdr:row>
      <xdr:rowOff>371475</xdr:rowOff>
    </xdr:to>
    <xdr:sp macro="" textlink="">
      <xdr:nvSpPr>
        <xdr:cNvPr id="27" name="Arrow: Righ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0800000">
          <a:off x="10601325" y="5286375"/>
          <a:ext cx="2714625" cy="10858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142875</xdr:colOff>
      <xdr:row>14</xdr:row>
      <xdr:rowOff>238125</xdr:rowOff>
    </xdr:from>
    <xdr:ext cx="2162175" cy="412164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1068050" y="5629275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will be cut on July 19th.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0</xdr:colOff>
      <xdr:row>17</xdr:row>
      <xdr:rowOff>123825</xdr:rowOff>
    </xdr:from>
    <xdr:to>
      <xdr:col>14</xdr:col>
      <xdr:colOff>133350</xdr:colOff>
      <xdr:row>20</xdr:row>
      <xdr:rowOff>342900</xdr:rowOff>
    </xdr:to>
    <xdr:sp macro="" textlink="">
      <xdr:nvSpPr>
        <xdr:cNvPr id="29" name="Arrow: Righ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10800000">
          <a:off x="10601325" y="6562725"/>
          <a:ext cx="2714625" cy="10858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219075</xdr:colOff>
      <xdr:row>18</xdr:row>
      <xdr:rowOff>276225</xdr:rowOff>
    </xdr:from>
    <xdr:ext cx="2162175" cy="412164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1144250" y="6886575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will be cut on </a:t>
          </a:r>
          <a:r>
            <a:rPr lang="en-US" sz="1100" b="1" baseline="0">
              <a:solidFill>
                <a:schemeClr val="tx1"/>
              </a:solidFill>
            </a:rPr>
            <a:t>August</a:t>
          </a:r>
          <a:r>
            <a:rPr lang="en-US" sz="1100" baseline="0">
              <a:solidFill>
                <a:schemeClr val="tx1"/>
              </a:solidFill>
            </a:rPr>
            <a:t> 2nd.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0</xdr:colOff>
      <xdr:row>21</xdr:row>
      <xdr:rowOff>57150</xdr:rowOff>
    </xdr:from>
    <xdr:to>
      <xdr:col>14</xdr:col>
      <xdr:colOff>133350</xdr:colOff>
      <xdr:row>24</xdr:row>
      <xdr:rowOff>371475</xdr:rowOff>
    </xdr:to>
    <xdr:sp macro="" textlink="">
      <xdr:nvSpPr>
        <xdr:cNvPr id="31" name="Arrow: Righ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10800000">
          <a:off x="10601325" y="7800975"/>
          <a:ext cx="2714625" cy="1228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219075</xdr:colOff>
      <xdr:row>22</xdr:row>
      <xdr:rowOff>314325</xdr:rowOff>
    </xdr:from>
    <xdr:ext cx="2162175" cy="412164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1144250" y="8229600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period will be cut on August 16th.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0</xdr:colOff>
      <xdr:row>21</xdr:row>
      <xdr:rowOff>57150</xdr:rowOff>
    </xdr:from>
    <xdr:to>
      <xdr:col>14</xdr:col>
      <xdr:colOff>133350</xdr:colOff>
      <xdr:row>24</xdr:row>
      <xdr:rowOff>371475</xdr:rowOff>
    </xdr:to>
    <xdr:sp macro="" textlink="">
      <xdr:nvSpPr>
        <xdr:cNvPr id="1026" name="Arrow: Right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 rot="10800000">
          <a:off x="10601325" y="7800975"/>
          <a:ext cx="2714625" cy="1228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219075</xdr:colOff>
      <xdr:row>22</xdr:row>
      <xdr:rowOff>314325</xdr:rowOff>
    </xdr:from>
    <xdr:ext cx="2162175" cy="412164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1144250" y="8229600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period will be cut on August 16th.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0</xdr:colOff>
      <xdr:row>21</xdr:row>
      <xdr:rowOff>57150</xdr:rowOff>
    </xdr:from>
    <xdr:to>
      <xdr:col>14</xdr:col>
      <xdr:colOff>133350</xdr:colOff>
      <xdr:row>24</xdr:row>
      <xdr:rowOff>371475</xdr:rowOff>
    </xdr:to>
    <xdr:sp macro="" textlink="">
      <xdr:nvSpPr>
        <xdr:cNvPr id="1028" name="Arrow: Right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 rot="10800000">
          <a:off x="10601325" y="7800975"/>
          <a:ext cx="2714625" cy="1228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219075</xdr:colOff>
      <xdr:row>22</xdr:row>
      <xdr:rowOff>314325</xdr:rowOff>
    </xdr:from>
    <xdr:ext cx="2162175" cy="412164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1144250" y="8229600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period will be cut on </a:t>
          </a:r>
          <a:r>
            <a:rPr lang="en-US" sz="1100" b="1" baseline="0">
              <a:solidFill>
                <a:schemeClr val="tx1"/>
              </a:solidFill>
            </a:rPr>
            <a:t>August</a:t>
          </a:r>
          <a:r>
            <a:rPr lang="en-US" sz="1100" baseline="0">
              <a:solidFill>
                <a:schemeClr val="tx1"/>
              </a:solidFill>
            </a:rPr>
            <a:t> 16th.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0</xdr:colOff>
      <xdr:row>25</xdr:row>
      <xdr:rowOff>104775</xdr:rowOff>
    </xdr:from>
    <xdr:to>
      <xdr:col>14</xdr:col>
      <xdr:colOff>133350</xdr:colOff>
      <xdr:row>28</xdr:row>
      <xdr:rowOff>428625</xdr:rowOff>
    </xdr:to>
    <xdr:sp macro="" textlink="">
      <xdr:nvSpPr>
        <xdr:cNvPr id="1030" name="Arrow: Right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 rot="10800000">
          <a:off x="10601325" y="9201150"/>
          <a:ext cx="2714625" cy="1228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276225</xdr:colOff>
      <xdr:row>26</xdr:row>
      <xdr:rowOff>342900</xdr:rowOff>
    </xdr:from>
    <xdr:ext cx="2162175" cy="412164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1201400" y="9610725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period will be cut on </a:t>
          </a:r>
          <a:r>
            <a:rPr lang="en-US" sz="1100" b="1" baseline="0">
              <a:solidFill>
                <a:schemeClr val="tx1"/>
              </a:solidFill>
            </a:rPr>
            <a:t>August</a:t>
          </a:r>
          <a:r>
            <a:rPr lang="en-US" sz="1100" baseline="0">
              <a:solidFill>
                <a:schemeClr val="tx1"/>
              </a:solidFill>
            </a:rPr>
            <a:t> 30th.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10</xdr:col>
      <xdr:colOff>19050</xdr:colOff>
      <xdr:row>29</xdr:row>
      <xdr:rowOff>142875</xdr:rowOff>
    </xdr:from>
    <xdr:to>
      <xdr:col>14</xdr:col>
      <xdr:colOff>152400</xdr:colOff>
      <xdr:row>33</xdr:row>
      <xdr:rowOff>19050</xdr:rowOff>
    </xdr:to>
    <xdr:sp macro="" textlink="">
      <xdr:nvSpPr>
        <xdr:cNvPr id="1032" name="Arrow: Right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 rot="10800000">
          <a:off x="10620375" y="10687050"/>
          <a:ext cx="2714625" cy="1228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11</xdr:col>
      <xdr:colOff>295275</xdr:colOff>
      <xdr:row>30</xdr:row>
      <xdr:rowOff>381000</xdr:rowOff>
    </xdr:from>
    <xdr:ext cx="2162175" cy="412164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1220450" y="11096625"/>
          <a:ext cx="2162175" cy="412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</a:rPr>
            <a:t>Paycheck</a:t>
          </a:r>
          <a:r>
            <a:rPr lang="en-US" sz="1100" baseline="0">
              <a:solidFill>
                <a:schemeClr val="tx1"/>
              </a:solidFill>
            </a:rPr>
            <a:t> for this pay period will be cut on September 13th.</a:t>
          </a:r>
          <a:endParaRPr lang="en-US" sz="1100">
            <a:solidFill>
              <a:schemeClr val="tx1"/>
            </a:solidFill>
          </a:endParaRPr>
        </a:p>
      </xdr:txBody>
    </xdr:sp>
    <xdr:clientData/>
  </xdr:oneCellAnchor>
  <xdr:twoCellAnchor>
    <xdr:from>
      <xdr:col>13</xdr:col>
      <xdr:colOff>76200</xdr:colOff>
      <xdr:row>24</xdr:row>
      <xdr:rowOff>390525</xdr:rowOff>
    </xdr:from>
    <xdr:to>
      <xdr:col>15</xdr:col>
      <xdr:colOff>114300</xdr:colOff>
      <xdr:row>26</xdr:row>
      <xdr:rowOff>114300</xdr:rowOff>
    </xdr:to>
    <xdr:sp macro="" textlink="">
      <xdr:nvSpPr>
        <xdr:cNvPr id="1038" name="Speech Bubble: Rectangle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12506325" y="9153525"/>
          <a:ext cx="1543050" cy="333375"/>
        </a:xfrm>
        <a:prstGeom prst="wedgeRectCallout">
          <a:avLst>
            <a:gd name="adj1" fmla="val -20216"/>
            <a:gd name="adj2" fmla="val 8027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13</xdr:col>
      <xdr:colOff>95250</xdr:colOff>
      <xdr:row>24</xdr:row>
      <xdr:rowOff>428625</xdr:rowOff>
    </xdr:from>
    <xdr:ext cx="1555490" cy="252249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525375" y="9191625"/>
          <a:ext cx="1555490" cy="252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3 Paychecks in August!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Summer Activity Calenda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2DDF4"/>
      </a:accent1>
      <a:accent2>
        <a:srgbClr val="EBC07C"/>
      </a:accent2>
      <a:accent3>
        <a:srgbClr val="A7D296"/>
      </a:accent3>
      <a:accent4>
        <a:srgbClr val="86D4C9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9">
      <a:majorFont>
        <a:latin typeface="Tw Cen MT Condensed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"/>
  <sheetViews>
    <sheetView showGridLines="0" tabSelected="1" topLeftCell="A7" zoomScaleNormal="100" workbookViewId="0">
      <selection activeCell="O12" sqref="O12:Q15"/>
    </sheetView>
  </sheetViews>
  <sheetFormatPr defaultColWidth="8.77734375" defaultRowHeight="20.25"/>
  <cols>
    <col min="1" max="1" width="1.77734375" style="1" customWidth="1"/>
    <col min="2" max="2" width="31.33203125" style="1" customWidth="1"/>
    <col min="3" max="3" width="8.44140625" style="11" customWidth="1"/>
    <col min="4" max="10" width="12.33203125" style="2" customWidth="1"/>
    <col min="11" max="11" width="3.77734375" style="1" customWidth="1"/>
    <col min="12" max="16384" width="8.77734375" style="1"/>
  </cols>
  <sheetData>
    <row r="1" spans="2:17" ht="37.5" customHeight="1">
      <c r="K1" s="1" t="s">
        <v>0</v>
      </c>
    </row>
    <row r="2" spans="2:17" s="10" customFormat="1" ht="30.75" customHeight="1">
      <c r="B2" s="82" t="s">
        <v>1</v>
      </c>
      <c r="C2" s="81"/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</row>
    <row r="3" spans="2:17" ht="1.5" customHeight="1" thickBot="1">
      <c r="B3" s="82"/>
      <c r="C3" s="81"/>
      <c r="D3" s="3"/>
      <c r="E3" s="3"/>
      <c r="F3" s="3"/>
      <c r="G3" s="3"/>
      <c r="H3" s="3"/>
      <c r="I3" s="3"/>
      <c r="J3" s="3"/>
    </row>
    <row r="4" spans="2:17" s="6" customFormat="1" ht="14.1" customHeight="1">
      <c r="B4" s="82"/>
      <c r="C4" s="81" t="s">
        <v>9</v>
      </c>
      <c r="D4" s="14" t="str">
        <f>IF(DAY(JunSun1)=1,"",IF(AND(YEAR(JunSun1+1)=CalendarYear,MONTH(JunSun1+1)=6),JunSun1+1,""))</f>
        <v/>
      </c>
      <c r="E4" s="15" t="str">
        <f>IF(DAY(JunSun1)=1,"",IF(AND(YEAR(JunSun1+2)=CalendarYear,MONTH(JunSun1+2)=6),JunSun1+2,""))</f>
        <v/>
      </c>
      <c r="F4" s="15" t="str">
        <f>IF(DAY(JunSun1)=1,"",IF(AND(YEAR(JunSun1+3)=CalendarYear,MONTH(JunSun1+3)=6),JunSun1+3,""))</f>
        <v/>
      </c>
      <c r="G4" s="15" t="str">
        <f>IF(DAY(JunSun1)=1,"",IF(AND(YEAR(JunSun1+4)=CalendarYear,MONTH(JunSun1+4)=6),JunSun1+4,""))</f>
        <v/>
      </c>
      <c r="H4" s="15" t="str">
        <f>IF(DAY(JunSun1)=1,"",IF(AND(YEAR(JunSun1+5)=CalendarYear,MONTH(JunSun1+5)=6),JunSun1+5,""))</f>
        <v/>
      </c>
      <c r="I4" s="14" t="str">
        <f>IF(DAY(JunSun1)=1,"",IF(AND(YEAR(JunSun1+6)=CalendarYear,MONTH(JunSun1+6)=6),JunSun1+6,""))</f>
        <v/>
      </c>
      <c r="J4" s="33">
        <f>IF(DAY(JunSun1)=1,IF(AND(YEAR(JunSun1)=CalendarYear,MONTH(JunSun1)=6),JunSun1,""),IF(AND(YEAR(JunSun1+7)=CalendarYear,MONTH(JunSun1+7)=6),JunSun1+7,""))</f>
        <v>45444</v>
      </c>
    </row>
    <row r="5" spans="2:17" s="5" customFormat="1" ht="35.1" customHeight="1" thickBot="1">
      <c r="B5" s="82"/>
      <c r="C5" s="81"/>
      <c r="D5" s="16"/>
      <c r="E5" s="17"/>
      <c r="F5" s="17"/>
      <c r="G5" s="17"/>
      <c r="H5" s="17"/>
      <c r="I5" s="16"/>
      <c r="J5" s="34"/>
      <c r="L5" s="6"/>
      <c r="M5" s="6"/>
      <c r="N5" s="6"/>
      <c r="O5" s="6"/>
    </row>
    <row r="6" spans="2:17" s="6" customFormat="1" ht="14.1" customHeight="1">
      <c r="B6" s="82"/>
      <c r="C6" s="19"/>
      <c r="D6" s="47">
        <f>J4+1</f>
        <v>45445</v>
      </c>
      <c r="E6" s="36">
        <f t="shared" ref="E6:J6" si="0">D6+1</f>
        <v>45446</v>
      </c>
      <c r="F6" s="22">
        <f t="shared" si="0"/>
        <v>45447</v>
      </c>
      <c r="G6" s="22">
        <f t="shared" si="0"/>
        <v>45448</v>
      </c>
      <c r="H6" s="22">
        <f t="shared" si="0"/>
        <v>45449</v>
      </c>
      <c r="I6" s="37">
        <f t="shared" si="0"/>
        <v>45450</v>
      </c>
      <c r="J6" s="43">
        <f t="shared" si="0"/>
        <v>45451</v>
      </c>
      <c r="O6" s="5"/>
    </row>
    <row r="7" spans="2:17" s="5" customFormat="1" ht="35.1" customHeight="1" thickBot="1">
      <c r="B7" s="82"/>
      <c r="C7" s="12"/>
      <c r="D7" s="45"/>
      <c r="E7" s="38"/>
      <c r="F7" s="18"/>
      <c r="G7" s="18"/>
      <c r="H7" s="18"/>
      <c r="I7" s="39"/>
      <c r="J7" s="42"/>
      <c r="L7" s="24"/>
      <c r="M7" s="25" t="s">
        <v>10</v>
      </c>
      <c r="N7" s="24"/>
      <c r="O7" s="6"/>
    </row>
    <row r="8" spans="2:17" s="6" customFormat="1" ht="14.1" customHeight="1" thickBot="1">
      <c r="B8" s="82"/>
      <c r="C8" s="13"/>
      <c r="D8" s="46">
        <f>J6+1</f>
        <v>45452</v>
      </c>
      <c r="E8" s="40">
        <f t="shared" ref="E8:J8" si="1">D8+1</f>
        <v>45453</v>
      </c>
      <c r="F8" s="15">
        <f t="shared" si="1"/>
        <v>45454</v>
      </c>
      <c r="G8" s="15">
        <f t="shared" si="1"/>
        <v>45455</v>
      </c>
      <c r="H8" s="15">
        <f t="shared" si="1"/>
        <v>45456</v>
      </c>
      <c r="I8" s="41">
        <f t="shared" si="1"/>
        <v>45457</v>
      </c>
      <c r="J8" s="43">
        <f t="shared" si="1"/>
        <v>45458</v>
      </c>
      <c r="L8" s="26"/>
      <c r="M8" s="27" t="s">
        <v>11</v>
      </c>
      <c r="N8" s="28"/>
      <c r="O8" s="5"/>
    </row>
    <row r="9" spans="2:17" s="5" customFormat="1" ht="52.5" customHeight="1" thickBot="1">
      <c r="B9" s="82"/>
      <c r="C9" s="12"/>
      <c r="D9" s="45"/>
      <c r="E9" s="38"/>
      <c r="F9" s="18"/>
      <c r="G9" s="18"/>
      <c r="H9" s="18"/>
      <c r="I9" s="39" t="s">
        <v>12</v>
      </c>
      <c r="J9" s="42"/>
      <c r="L9" s="24"/>
      <c r="M9" s="29" t="s">
        <v>13</v>
      </c>
      <c r="N9" s="24"/>
    </row>
    <row r="10" spans="2:17" s="6" customFormat="1" ht="14.1" customHeight="1">
      <c r="B10" s="82"/>
      <c r="C10" s="13"/>
      <c r="D10" s="46">
        <f>J8+1</f>
        <v>45459</v>
      </c>
      <c r="E10" s="40">
        <f t="shared" ref="E10:J10" si="2">D10+1</f>
        <v>45460</v>
      </c>
      <c r="F10" s="15">
        <f t="shared" si="2"/>
        <v>45461</v>
      </c>
      <c r="G10" s="15">
        <f t="shared" si="2"/>
        <v>45462</v>
      </c>
      <c r="H10" s="15">
        <f t="shared" si="2"/>
        <v>45463</v>
      </c>
      <c r="I10" s="41">
        <f t="shared" si="2"/>
        <v>45464</v>
      </c>
      <c r="J10" s="43">
        <f t="shared" si="2"/>
        <v>45465</v>
      </c>
    </row>
    <row r="11" spans="2:17" s="5" customFormat="1" ht="35.1" customHeight="1" thickBot="1">
      <c r="B11" s="82"/>
      <c r="C11" s="12"/>
      <c r="D11" s="45"/>
      <c r="E11" s="38"/>
      <c r="F11" s="18"/>
      <c r="G11" s="18"/>
      <c r="H11" s="18"/>
      <c r="I11" s="39"/>
      <c r="J11" s="42"/>
      <c r="O11" s="31"/>
      <c r="P11" s="32"/>
      <c r="Q11" s="32"/>
    </row>
    <row r="12" spans="2:17" s="6" customFormat="1" ht="14.1" customHeight="1">
      <c r="B12" s="80">
        <v>2024</v>
      </c>
      <c r="C12" s="79" t="str">
        <f>IF(MONTH(J12)&lt;&gt;7,"","July")</f>
        <v/>
      </c>
      <c r="D12" s="73">
        <f>J10+1</f>
        <v>45466</v>
      </c>
      <c r="E12" s="40">
        <f t="shared" ref="E12:J12" si="3">D12+1</f>
        <v>45467</v>
      </c>
      <c r="F12" s="15">
        <f t="shared" si="3"/>
        <v>45468</v>
      </c>
      <c r="G12" s="15">
        <f t="shared" si="3"/>
        <v>45469</v>
      </c>
      <c r="H12" s="15">
        <f t="shared" si="3"/>
        <v>45470</v>
      </c>
      <c r="I12" s="41">
        <f t="shared" si="3"/>
        <v>45471</v>
      </c>
      <c r="J12" s="43">
        <f t="shared" si="3"/>
        <v>45472</v>
      </c>
      <c r="O12" s="78"/>
      <c r="P12" s="78"/>
      <c r="Q12" s="78"/>
    </row>
    <row r="13" spans="2:17" s="5" customFormat="1" ht="35.1" customHeight="1">
      <c r="B13" s="80"/>
      <c r="C13" s="79"/>
      <c r="D13" s="72"/>
      <c r="E13" s="53"/>
      <c r="F13" s="17"/>
      <c r="G13" s="17"/>
      <c r="H13" s="17"/>
      <c r="I13" s="54"/>
      <c r="J13" s="44"/>
      <c r="O13" s="78"/>
      <c r="P13" s="78"/>
      <c r="Q13" s="78"/>
    </row>
    <row r="14" spans="2:17" s="6" customFormat="1" ht="14.1" customHeight="1">
      <c r="B14" s="80"/>
      <c r="D14" s="33">
        <f>J12+1</f>
        <v>45473</v>
      </c>
      <c r="E14" s="55">
        <f t="shared" ref="E14:J14" si="4">D14+1</f>
        <v>45474</v>
      </c>
      <c r="F14" s="56">
        <f>E14+1</f>
        <v>45475</v>
      </c>
      <c r="G14" s="56">
        <f>F14+1</f>
        <v>45476</v>
      </c>
      <c r="H14" s="56">
        <f t="shared" si="4"/>
        <v>45477</v>
      </c>
      <c r="I14" s="57">
        <f t="shared" si="4"/>
        <v>45478</v>
      </c>
      <c r="J14" s="76">
        <f t="shared" si="4"/>
        <v>45479</v>
      </c>
      <c r="O14" s="78"/>
      <c r="P14" s="78"/>
      <c r="Q14" s="78"/>
    </row>
    <row r="15" spans="2:17" s="5" customFormat="1" ht="35.1" customHeight="1">
      <c r="B15" s="4"/>
      <c r="C15" s="13" t="str">
        <f>IF(C12&lt;&gt;"","","July")</f>
        <v>July</v>
      </c>
      <c r="D15" s="35"/>
      <c r="E15" s="58" t="s">
        <v>14</v>
      </c>
      <c r="F15" s="17"/>
      <c r="G15" s="17"/>
      <c r="H15" s="17"/>
      <c r="I15" s="59"/>
      <c r="J15" s="20"/>
      <c r="O15" s="78"/>
      <c r="P15" s="78"/>
      <c r="Q15" s="78"/>
    </row>
    <row r="16" spans="2:17" s="6" customFormat="1" ht="14.1" customHeight="1">
      <c r="C16" s="13"/>
      <c r="D16" s="74">
        <f>J14+1</f>
        <v>45480</v>
      </c>
      <c r="E16" s="60">
        <f t="shared" ref="E16:J16" si="5">D16+1</f>
        <v>45481</v>
      </c>
      <c r="F16" s="15">
        <f t="shared" si="5"/>
        <v>45482</v>
      </c>
      <c r="G16" s="15">
        <f t="shared" si="5"/>
        <v>45483</v>
      </c>
      <c r="H16" s="15">
        <f t="shared" si="5"/>
        <v>45484</v>
      </c>
      <c r="I16" s="75">
        <f t="shared" si="5"/>
        <v>45485</v>
      </c>
      <c r="J16" s="49">
        <f t="shared" si="5"/>
        <v>45486</v>
      </c>
    </row>
    <row r="17" spans="2:15" s="5" customFormat="1" ht="35.1" customHeight="1">
      <c r="B17" s="4"/>
      <c r="C17" s="12"/>
      <c r="D17" s="48"/>
      <c r="E17" s="65"/>
      <c r="F17" s="70"/>
      <c r="G17" s="70"/>
      <c r="H17" s="70"/>
      <c r="I17" s="71"/>
      <c r="J17" s="50"/>
    </row>
    <row r="18" spans="2:15" s="6" customFormat="1" ht="14.1" customHeight="1">
      <c r="B18" s="7"/>
      <c r="C18" s="13"/>
      <c r="D18" s="14">
        <f>J16+1</f>
        <v>45487</v>
      </c>
      <c r="E18" s="55">
        <f t="shared" ref="E18:J18" si="6">D18+1</f>
        <v>45488</v>
      </c>
      <c r="F18" s="56">
        <f t="shared" si="6"/>
        <v>45489</v>
      </c>
      <c r="G18" s="56">
        <f t="shared" si="6"/>
        <v>45490</v>
      </c>
      <c r="H18" s="56">
        <f t="shared" si="6"/>
        <v>45491</v>
      </c>
      <c r="I18" s="57">
        <f t="shared" si="6"/>
        <v>45492</v>
      </c>
      <c r="J18" s="77">
        <f t="shared" si="6"/>
        <v>45493</v>
      </c>
      <c r="L18" s="30"/>
    </row>
    <row r="19" spans="2:15" s="5" customFormat="1" ht="41.25" customHeight="1" thickBot="1">
      <c r="B19" s="4"/>
      <c r="C19" s="12"/>
      <c r="D19" s="48"/>
      <c r="E19" s="62"/>
      <c r="F19" s="18"/>
      <c r="G19" s="18"/>
      <c r="H19" s="18"/>
      <c r="I19" s="63" t="s">
        <v>15</v>
      </c>
      <c r="J19" s="50"/>
    </row>
    <row r="20" spans="2:15" s="6" customFormat="1" ht="14.1" customHeight="1">
      <c r="B20" s="7"/>
      <c r="C20" s="79" t="str">
        <f>IF(MONTH(J20)&lt;&gt;8,"","Aug")</f>
        <v/>
      </c>
      <c r="D20" s="14">
        <f>J18+1</f>
        <v>45494</v>
      </c>
      <c r="E20" s="60">
        <f t="shared" ref="E20:J20" si="7">D20+1</f>
        <v>45495</v>
      </c>
      <c r="F20" s="15">
        <f t="shared" si="7"/>
        <v>45496</v>
      </c>
      <c r="G20" s="15">
        <f t="shared" si="7"/>
        <v>45497</v>
      </c>
      <c r="H20" s="15">
        <f t="shared" si="7"/>
        <v>45498</v>
      </c>
      <c r="I20" s="75">
        <f t="shared" si="7"/>
        <v>45499</v>
      </c>
      <c r="J20" s="49">
        <f t="shared" si="7"/>
        <v>45500</v>
      </c>
    </row>
    <row r="21" spans="2:15" s="5" customFormat="1" ht="35.1" customHeight="1" thickBot="1">
      <c r="B21" s="4"/>
      <c r="C21" s="79"/>
      <c r="D21" s="48"/>
      <c r="E21" s="65"/>
      <c r="F21" s="70"/>
      <c r="G21" s="70"/>
      <c r="H21" s="70"/>
      <c r="I21" s="71"/>
      <c r="J21" s="50"/>
    </row>
    <row r="22" spans="2:15" s="6" customFormat="1" ht="14.1" customHeight="1" thickTop="1">
      <c r="B22" s="7"/>
      <c r="C22" s="79" t="str">
        <f>IF(C20&lt;&gt;"","","Aug")</f>
        <v>Aug</v>
      </c>
      <c r="D22" s="14">
        <f>J20+1</f>
        <v>45501</v>
      </c>
      <c r="E22" s="55">
        <f t="shared" ref="E22:J22" si="8">D22+1</f>
        <v>45502</v>
      </c>
      <c r="F22" s="56">
        <f t="shared" si="8"/>
        <v>45503</v>
      </c>
      <c r="G22" s="56">
        <f t="shared" si="8"/>
        <v>45504</v>
      </c>
      <c r="H22" s="56">
        <f t="shared" si="8"/>
        <v>45505</v>
      </c>
      <c r="I22" s="57">
        <f t="shared" si="8"/>
        <v>45506</v>
      </c>
      <c r="J22" s="49">
        <f t="shared" si="8"/>
        <v>45507</v>
      </c>
    </row>
    <row r="23" spans="2:15" s="5" customFormat="1" ht="45" customHeight="1" thickBot="1">
      <c r="B23" s="4"/>
      <c r="C23" s="79"/>
      <c r="D23" s="48"/>
      <c r="E23" s="62"/>
      <c r="F23" s="18"/>
      <c r="G23" s="18"/>
      <c r="H23" s="18"/>
      <c r="I23" s="63" t="s">
        <v>16</v>
      </c>
      <c r="J23" s="50"/>
      <c r="K23" s="6"/>
      <c r="L23" s="30"/>
      <c r="M23" s="6"/>
      <c r="N23" s="6"/>
      <c r="O23" s="6"/>
    </row>
    <row r="24" spans="2:15" s="6" customFormat="1" ht="14.1" customHeight="1">
      <c r="B24" s="7"/>
      <c r="C24" s="13"/>
      <c r="D24" s="14">
        <f>J22+1</f>
        <v>45508</v>
      </c>
      <c r="E24" s="60">
        <f t="shared" ref="E24:J24" si="9">D24+1</f>
        <v>45509</v>
      </c>
      <c r="F24" s="15">
        <f t="shared" si="9"/>
        <v>45510</v>
      </c>
      <c r="G24" s="15">
        <f t="shared" si="9"/>
        <v>45511</v>
      </c>
      <c r="H24" s="15">
        <f t="shared" si="9"/>
        <v>45512</v>
      </c>
      <c r="I24" s="61">
        <f t="shared" si="9"/>
        <v>45513</v>
      </c>
      <c r="J24" s="49">
        <f t="shared" si="9"/>
        <v>45514</v>
      </c>
      <c r="K24" s="5"/>
      <c r="L24" s="5"/>
      <c r="M24" s="5"/>
      <c r="N24" s="5"/>
      <c r="O24" s="5"/>
    </row>
    <row r="25" spans="2:15" s="5" customFormat="1" ht="35.1" customHeight="1" thickBot="1">
      <c r="B25" s="4"/>
      <c r="C25" s="12"/>
      <c r="D25" s="48"/>
      <c r="E25" s="65"/>
      <c r="F25" s="70"/>
      <c r="G25" s="70"/>
      <c r="H25" s="70"/>
      <c r="I25" s="71"/>
      <c r="J25" s="50"/>
      <c r="K25" s="6"/>
      <c r="L25" s="6"/>
      <c r="M25" s="6"/>
      <c r="N25" s="6"/>
      <c r="O25" s="6"/>
    </row>
    <row r="26" spans="2:15" s="6" customFormat="1" ht="14.1" customHeight="1" thickTop="1">
      <c r="B26" s="7"/>
      <c r="C26" s="13"/>
      <c r="D26" s="14">
        <f>J24+1</f>
        <v>45515</v>
      </c>
      <c r="E26" s="55">
        <f t="shared" ref="E26:J26" si="10">D26+1</f>
        <v>45516</v>
      </c>
      <c r="F26" s="56">
        <f t="shared" si="10"/>
        <v>45517</v>
      </c>
      <c r="G26" s="56">
        <f t="shared" si="10"/>
        <v>45518</v>
      </c>
      <c r="H26" s="56">
        <f t="shared" si="10"/>
        <v>45519</v>
      </c>
      <c r="I26" s="57">
        <f t="shared" si="10"/>
        <v>45520</v>
      </c>
      <c r="J26" s="49">
        <f t="shared" si="10"/>
        <v>45521</v>
      </c>
      <c r="K26" s="5"/>
      <c r="L26" s="5"/>
      <c r="M26" s="5"/>
      <c r="N26" s="5"/>
      <c r="O26" s="5"/>
    </row>
    <row r="27" spans="2:15" s="5" customFormat="1" ht="44.25" customHeight="1" thickBot="1">
      <c r="B27" s="4"/>
      <c r="C27" s="12"/>
      <c r="D27" s="48"/>
      <c r="E27" s="62"/>
      <c r="F27" s="18"/>
      <c r="G27" s="18"/>
      <c r="H27" s="18"/>
      <c r="I27" s="63" t="s">
        <v>17</v>
      </c>
      <c r="J27" s="50"/>
    </row>
    <row r="28" spans="2:15" s="6" customFormat="1" ht="14.1" customHeight="1">
      <c r="B28" s="7"/>
      <c r="C28" s="13"/>
      <c r="D28" s="14">
        <f t="shared" ref="D28" si="11">J26+1</f>
        <v>45522</v>
      </c>
      <c r="E28" s="60">
        <f t="shared" ref="E28:J28" si="12">D28+1</f>
        <v>45523</v>
      </c>
      <c r="F28" s="15">
        <f t="shared" si="12"/>
        <v>45524</v>
      </c>
      <c r="G28" s="15">
        <f t="shared" si="12"/>
        <v>45525</v>
      </c>
      <c r="H28" s="15">
        <f t="shared" si="12"/>
        <v>45526</v>
      </c>
      <c r="I28" s="61">
        <f t="shared" si="12"/>
        <v>45527</v>
      </c>
      <c r="J28" s="49">
        <f t="shared" si="12"/>
        <v>45528</v>
      </c>
    </row>
    <row r="29" spans="2:15" s="5" customFormat="1" ht="35.1" customHeight="1" thickBot="1">
      <c r="B29" s="4"/>
      <c r="C29" s="12"/>
      <c r="D29" s="48"/>
      <c r="E29" s="65"/>
      <c r="F29" s="70"/>
      <c r="G29" s="70"/>
      <c r="H29" s="70"/>
      <c r="I29" s="71"/>
      <c r="J29" s="50"/>
    </row>
    <row r="30" spans="2:15" s="6" customFormat="1" ht="14.1" customHeight="1" thickTop="1">
      <c r="B30" s="7"/>
      <c r="C30" s="79" t="str">
        <f>IF(MONTH(J30)&lt;&gt;9,"","Sept")</f>
        <v/>
      </c>
      <c r="D30" s="14">
        <f>J28+1</f>
        <v>45529</v>
      </c>
      <c r="E30" s="55">
        <f t="shared" ref="E30:J30" si="13">D30+1</f>
        <v>45530</v>
      </c>
      <c r="F30" s="56">
        <f t="shared" si="13"/>
        <v>45531</v>
      </c>
      <c r="G30" s="56">
        <f t="shared" si="13"/>
        <v>45532</v>
      </c>
      <c r="H30" s="56">
        <f t="shared" si="13"/>
        <v>45533</v>
      </c>
      <c r="I30" s="57">
        <f t="shared" si="13"/>
        <v>45534</v>
      </c>
      <c r="J30" s="49">
        <f t="shared" si="13"/>
        <v>45535</v>
      </c>
    </row>
    <row r="31" spans="2:15" s="5" customFormat="1" ht="45" customHeight="1" thickBot="1">
      <c r="B31" s="4"/>
      <c r="C31" s="79"/>
      <c r="D31" s="48"/>
      <c r="E31" s="62"/>
      <c r="F31" s="18"/>
      <c r="G31" s="18"/>
      <c r="H31" s="18"/>
      <c r="I31" s="63" t="s">
        <v>18</v>
      </c>
      <c r="J31" s="50"/>
    </row>
    <row r="32" spans="2:15" s="6" customFormat="1" ht="14.1" customHeight="1">
      <c r="B32" s="7"/>
      <c r="C32" s="79" t="str">
        <f>IF(C30&lt;&gt;"","","Sept")</f>
        <v>Sept</v>
      </c>
      <c r="D32" s="14">
        <f>J30+1</f>
        <v>45536</v>
      </c>
      <c r="E32" s="60">
        <f t="shared" ref="E32:J32" si="14">D32+1</f>
        <v>45537</v>
      </c>
      <c r="F32" s="15">
        <f t="shared" si="14"/>
        <v>45538</v>
      </c>
      <c r="G32" s="15">
        <f t="shared" si="14"/>
        <v>45539</v>
      </c>
      <c r="H32" s="15">
        <f t="shared" si="14"/>
        <v>45540</v>
      </c>
      <c r="I32" s="61">
        <f t="shared" si="14"/>
        <v>45541</v>
      </c>
      <c r="J32" s="49">
        <f t="shared" si="14"/>
        <v>45542</v>
      </c>
    </row>
    <row r="33" spans="2:10" s="5" customFormat="1" ht="35.1" customHeight="1" thickBot="1">
      <c r="B33" s="4"/>
      <c r="C33" s="79"/>
      <c r="D33" s="48"/>
      <c r="E33" s="65"/>
      <c r="F33" s="70"/>
      <c r="G33" s="70"/>
      <c r="H33" s="70"/>
      <c r="I33" s="71"/>
      <c r="J33" s="50"/>
    </row>
    <row r="34" spans="2:10" s="6" customFormat="1" ht="14.1" customHeight="1" thickTop="1">
      <c r="B34" s="7"/>
      <c r="C34" s="13"/>
      <c r="D34" s="14">
        <f>J32+1</f>
        <v>45543</v>
      </c>
      <c r="E34" s="55">
        <f t="shared" ref="E34:J34" si="15">D34+1</f>
        <v>45544</v>
      </c>
      <c r="F34" s="56">
        <f t="shared" si="15"/>
        <v>45545</v>
      </c>
      <c r="G34" s="56">
        <f t="shared" si="15"/>
        <v>45546</v>
      </c>
      <c r="H34" s="56">
        <f t="shared" si="15"/>
        <v>45547</v>
      </c>
      <c r="I34" s="57">
        <f t="shared" si="15"/>
        <v>45548</v>
      </c>
      <c r="J34" s="49">
        <f t="shared" si="15"/>
        <v>45549</v>
      </c>
    </row>
    <row r="35" spans="2:10" s="5" customFormat="1" ht="42.75" customHeight="1" thickBot="1">
      <c r="B35" s="4"/>
      <c r="C35" s="12"/>
      <c r="D35" s="48"/>
      <c r="E35" s="62"/>
      <c r="F35" s="18"/>
      <c r="G35" s="18"/>
      <c r="H35" s="18"/>
      <c r="I35" s="63" t="s">
        <v>19</v>
      </c>
      <c r="J35" s="50"/>
    </row>
    <row r="36" spans="2:10" s="6" customFormat="1" ht="14.1" customHeight="1">
      <c r="B36" s="7"/>
      <c r="C36" s="13"/>
      <c r="D36" s="14">
        <f t="shared" ref="D36" si="16">J34+1</f>
        <v>45550</v>
      </c>
      <c r="E36" s="60">
        <f t="shared" ref="E36:J36" si="17">D36+1</f>
        <v>45551</v>
      </c>
      <c r="F36" s="15">
        <f t="shared" si="17"/>
        <v>45552</v>
      </c>
      <c r="G36" s="15">
        <f t="shared" si="17"/>
        <v>45553</v>
      </c>
      <c r="H36" s="15">
        <f t="shared" si="17"/>
        <v>45554</v>
      </c>
      <c r="I36" s="61">
        <f t="shared" si="17"/>
        <v>45555</v>
      </c>
      <c r="J36" s="49">
        <f t="shared" si="17"/>
        <v>45556</v>
      </c>
    </row>
    <row r="37" spans="2:10" s="5" customFormat="1" ht="35.1" customHeight="1" thickBot="1">
      <c r="B37" s="4"/>
      <c r="C37" s="12"/>
      <c r="D37" s="48"/>
      <c r="E37" s="65"/>
      <c r="F37" s="70"/>
      <c r="G37" s="70"/>
      <c r="H37" s="70"/>
      <c r="I37" s="71"/>
      <c r="J37" s="50"/>
    </row>
    <row r="38" spans="2:10" s="6" customFormat="1" ht="14.1" customHeight="1">
      <c r="B38" s="7"/>
      <c r="C38" s="13"/>
      <c r="D38" s="14">
        <f>IFERROR(IF(MONTH(J36+1)&gt;9,"",J36+1),"")</f>
        <v>45557</v>
      </c>
      <c r="E38" s="68">
        <f>IFERROR(IF(MONTH(D38+1)&lt;&gt;9,"",D38+1),"")</f>
        <v>45558</v>
      </c>
      <c r="F38" s="21">
        <f t="shared" ref="F38:J38" si="18">IFERROR(IF(MONTH(E38+1)&lt;&gt;9,"",E38+1),"")</f>
        <v>45559</v>
      </c>
      <c r="G38" s="21">
        <f t="shared" si="18"/>
        <v>45560</v>
      </c>
      <c r="H38" s="21">
        <f t="shared" si="18"/>
        <v>45561</v>
      </c>
      <c r="I38" s="69">
        <f t="shared" si="18"/>
        <v>45562</v>
      </c>
      <c r="J38" s="49">
        <f t="shared" si="18"/>
        <v>45563</v>
      </c>
    </row>
    <row r="39" spans="2:10" s="5" customFormat="1" ht="41.25" customHeight="1" thickBot="1">
      <c r="B39" s="4"/>
      <c r="C39" s="12"/>
      <c r="D39" s="48"/>
      <c r="E39" s="62"/>
      <c r="F39" s="18"/>
      <c r="G39" s="18"/>
      <c r="H39" s="18"/>
      <c r="I39" s="63" t="s">
        <v>20</v>
      </c>
      <c r="J39" s="50"/>
    </row>
    <row r="40" spans="2:10" s="6" customFormat="1" ht="14.1" customHeight="1">
      <c r="C40" s="13"/>
      <c r="D40" s="14">
        <f>IFERROR(IF(MONTH(J38+1)&gt;9,"",J38+1),"")</f>
        <v>45564</v>
      </c>
      <c r="E40" s="60">
        <f>IFERROR(IF(MONTH(D40+1)&lt;&gt;9,"",D40+1),"")</f>
        <v>45565</v>
      </c>
      <c r="F40" s="23">
        <f>L38+1</f>
        <v>1</v>
      </c>
      <c r="G40" s="23">
        <f t="shared" ref="G40" si="19">F40+1</f>
        <v>2</v>
      </c>
      <c r="H40" s="23">
        <f t="shared" ref="H40" si="20">G40+1</f>
        <v>3</v>
      </c>
      <c r="I40" s="64">
        <f t="shared" ref="I40" si="21">H40+1</f>
        <v>4</v>
      </c>
      <c r="J40" s="51">
        <f t="shared" ref="J40" si="22">I40+1</f>
        <v>5</v>
      </c>
    </row>
    <row r="41" spans="2:10" s="5" customFormat="1" ht="35.1" customHeight="1" thickBot="1">
      <c r="B41" s="4"/>
      <c r="C41" s="12" t="s">
        <v>21</v>
      </c>
      <c r="D41" s="48"/>
      <c r="E41" s="65"/>
      <c r="F41" s="66"/>
      <c r="G41" s="66"/>
      <c r="H41" s="66"/>
      <c r="I41" s="67"/>
      <c r="J41" s="52"/>
    </row>
  </sheetData>
  <mergeCells count="10">
    <mergeCell ref="C2:C3"/>
    <mergeCell ref="B2:B11"/>
    <mergeCell ref="C4:C5"/>
    <mergeCell ref="C20:C21"/>
    <mergeCell ref="C22:C23"/>
    <mergeCell ref="O12:Q15"/>
    <mergeCell ref="C30:C31"/>
    <mergeCell ref="C32:C33"/>
    <mergeCell ref="C12:C13"/>
    <mergeCell ref="B12:B14"/>
  </mergeCells>
  <conditionalFormatting sqref="D4:J4 D6:J6 D8:J8 D10:J10 D12:J12 D14:J14 D16:J16 D18:J18 D20:J20 D22:J22 D24:J24 D26:J26 D28:J28 D30:J30 D32:J32 D34:J34 D36:J36 D38:J38 D40:J40">
    <cfRule type="expression" dxfId="7" priority="1" stopIfTrue="1">
      <formula>MONTH(D4)=6</formula>
    </cfRule>
    <cfRule type="expression" dxfId="6" priority="2" stopIfTrue="1">
      <formula>MONTH(D4)=7</formula>
    </cfRule>
    <cfRule type="expression" dxfId="5" priority="3" stopIfTrue="1">
      <formula>MONTH(D4)=8</formula>
    </cfRule>
    <cfRule type="expression" dxfId="4" priority="4" stopIfTrue="1">
      <formula>MONTH(D4)=9</formula>
    </cfRule>
  </conditionalFormatting>
  <conditionalFormatting sqref="D5:J5 D7:J7 D9:J9 D11:J11 D13:J13 D15:J15 D17:J17 D19:J19 D21:J21 D23:J23 D25:J25 D27:J27 D29:J29 D31:J31 D33:J33 D35:J35 D37:J37 D39:J39 D41:J41">
    <cfRule type="expression" dxfId="3" priority="5" stopIfTrue="1">
      <formula>MONTH(D4)=7</formula>
    </cfRule>
    <cfRule type="expression" dxfId="2" priority="6" stopIfTrue="1">
      <formula>MONTH(D4)=6</formula>
    </cfRule>
    <cfRule type="expression" dxfId="1" priority="7" stopIfTrue="1">
      <formula>MONTH(D4)=8</formula>
    </cfRule>
    <cfRule type="expression" dxfId="0" priority="8" stopIfTrue="1">
      <formula>MONTH(D4)=9</formula>
    </cfRule>
  </conditionalFormatting>
  <dataValidations count="2">
    <dataValidation allowBlank="1" showInputMessage="1" showErrorMessage="1" promptTitle="Summer Activity Calendar" prompt="Change calendar year by using the spin buttons. _x000a__x000a_Enter notes or activities for each date in the calendar._x000a_" sqref="A1" xr:uid="{00000000-0002-0000-0000-000000000000}"/>
    <dataValidation allowBlank="1" showInputMessage="1" showErrorMessage="1" prompt="Use spin buttons to easily change the calendar year" sqref="B12:B14" xr:uid="{00000000-0002-0000-0000-000001000000}"/>
  </dataValidations>
  <printOptions horizontalCentered="1" verticalCentered="1"/>
  <pageMargins left="0.25" right="0.25" top="0.5" bottom="0.5" header="0.3" footer="0.3"/>
  <pageSetup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Spinner">
              <controlPr defaultSize="0" print="0" autoPict="0" altText="Use the spinner button to change calendar year or change the year in cell AE3">
                <anchor moveWithCells="1">
                  <from>
                    <xdr:col>1</xdr:col>
                    <xdr:colOff>1619250</xdr:colOff>
                    <xdr:row>12</xdr:row>
                    <xdr:rowOff>152400</xdr:rowOff>
                  </from>
                  <to>
                    <xdr:col>1</xdr:col>
                    <xdr:colOff>1733550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522E03BCFD58489B7F10C32AC5037A" ma:contentTypeVersion="11" ma:contentTypeDescription="Create a new document." ma:contentTypeScope="" ma:versionID="fa76b9f11f304eb14b71a79f219d7a7e">
  <xsd:schema xmlns:xsd="http://www.w3.org/2001/XMLSchema" xmlns:xs="http://www.w3.org/2001/XMLSchema" xmlns:p="http://schemas.microsoft.com/office/2006/metadata/properties" xmlns:ns2="27ea1b99-77bf-4f89-8896-27e2ab3661ff" xmlns:ns3="fda3449f-b379-4c7e-a3da-54237c8abde9" targetNamespace="http://schemas.microsoft.com/office/2006/metadata/properties" ma:root="true" ma:fieldsID="2c5b620e7d19d9a52a761e56edf2ae17" ns2:_="" ns3:_="">
    <xsd:import namespace="27ea1b99-77bf-4f89-8896-27e2ab3661ff"/>
    <xsd:import namespace="fda3449f-b379-4c7e-a3da-54237c8ab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a1b99-77bf-4f89-8896-27e2ab366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3449f-b379-4c7e-a3da-54237c8abd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27ea1b99-77bf-4f89-8896-27e2ab3661ff" xsi:nil="true"/>
    <SharedWithUsers xmlns="fda3449f-b379-4c7e-a3da-54237c8abde9">
      <UserInfo>
        <DisplayName>Thomas, Alexander</DisplayName>
        <AccountId>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9DEE47-780B-4C77-ACF9-6DF2115FE717}"/>
</file>

<file path=customXml/itemProps2.xml><?xml version="1.0" encoding="utf-8"?>
<ds:datastoreItem xmlns:ds="http://schemas.openxmlformats.org/officeDocument/2006/customXml" ds:itemID="{87D2D5CD-7578-4A88-A98C-E10071C707B5}"/>
</file>

<file path=customXml/itemProps3.xml><?xml version="1.0" encoding="utf-8"?>
<ds:datastoreItem xmlns:ds="http://schemas.openxmlformats.org/officeDocument/2006/customXml" ds:itemID="{81442316-35A6-467F-A5DB-D42D713CD77B}"/>
</file>

<file path=docProps/app.xml><?xml version="1.0" encoding="utf-8"?>
<Properties xmlns="http://schemas.openxmlformats.org/officeDocument/2006/extended-properties" xmlns:vt="http://schemas.openxmlformats.org/officeDocument/2006/docPropsVTypes">
  <Template>TM22962140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Thomas, Alexander</cp:lastModifiedBy>
  <cp:revision/>
  <dcterms:created xsi:type="dcterms:W3CDTF">2022-01-03T23:26:58Z</dcterms:created>
  <dcterms:modified xsi:type="dcterms:W3CDTF">2024-05-13T19:47:14Z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0x01010078522E03BCFD58489B7F10C32AC5037A</vt:lpwstr>
  </property>
</Properties>
</file>